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<sst xmlns="http://schemas.openxmlformats.org/spreadsheetml/2006/main" count="87" uniqueCount="61">
  <si>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</si>
  <si>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</si>
  <si>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</si>
  <si>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</si>
  <si>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</si>
  <si>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</si>
  <si>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</si>
  <si>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</si>
  <si>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</si>
  <si>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</si>
  <si>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</si>
  <si>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</si>
  <si>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</si>
  <si>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</si>
  <si>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</si>
  <si>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</si>
  <si>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</si>
  <si>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</si>
  <si>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</si>
  <si>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</si>
  <si>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I.S.I.S.  "L. da Vinci - G.R. Carli - S. de Sandrinelli"</t>
  </si>
  <si>
    <t>34131 TRIESTE (TS) VIA P. VERONESE N.3 C.F. 80020660322 C.M. TSIS001002</t>
  </si>
  <si>
    <t>1550191 del 31/08/2015</t>
  </si>
  <si>
    <t>DF2015339 del 27/08/2015</t>
  </si>
  <si>
    <t>DF2015408 del 15/09/2015</t>
  </si>
  <si>
    <t>DF2015550 del 21/09/2015</t>
  </si>
  <si>
    <t>DF2015694 del 25/09/2015</t>
  </si>
  <si>
    <t>DF2015887 del 12/10/2015</t>
  </si>
  <si>
    <t>DF2015951 del 22/10/2015</t>
  </si>
  <si>
    <t>8D00269306 del 06/10/2015</t>
  </si>
  <si>
    <t>8D00269900 del 06/10/2015</t>
  </si>
  <si>
    <t>8715202508 del 03/09/2015</t>
  </si>
  <si>
    <t>248/009 del 12/09/2015</t>
  </si>
  <si>
    <t>8715228292 del 30/09/2015</t>
  </si>
  <si>
    <t>76/01 del 21/09/2015</t>
  </si>
  <si>
    <t>2/0008454 del 30/09/2015</t>
  </si>
  <si>
    <t>81/01 del 30/09/2015</t>
  </si>
  <si>
    <t>202/PA del 20/10/2015</t>
  </si>
  <si>
    <t>33 del 30/10/2015</t>
  </si>
  <si>
    <t>8715254857 del 28/10/2015</t>
  </si>
  <si>
    <t>1747 del 30/10/2015</t>
  </si>
  <si>
    <t>9500817 del 26/10/2015</t>
  </si>
  <si>
    <t>93/01 del 30/10/2015</t>
  </si>
  <si>
    <t>V6000119 del 16/11/2015</t>
  </si>
  <si>
    <t>DF20151064 del 16/11/2015</t>
  </si>
  <si>
    <t>DF20151092 del 17/11/2015</t>
  </si>
  <si>
    <t>67/2015 del 23/11/2015</t>
  </si>
  <si>
    <t>003534 del 23/11/2015</t>
  </si>
  <si>
    <t>28/PA/2015 del 24/11/2015</t>
  </si>
  <si>
    <t>8715295922 del 27/11/2015</t>
  </si>
  <si>
    <t>2/0010251 del 30/11/2015</t>
  </si>
  <si>
    <t>01E del 26/11/2015</t>
  </si>
  <si>
    <t>63E15 del 09/12/2015</t>
  </si>
  <si>
    <t>62E15 del 09/12/2015</t>
  </si>
  <si>
    <t>00011E-2015 del 10/12/2015</t>
  </si>
  <si>
    <t>003903 del 17/12/2015</t>
  </si>
  <si>
    <t>135E del 18/12/2015</t>
  </si>
  <si>
    <t>8D00326058 del 07/12/2015</t>
  </si>
  <si>
    <t>8D00326117 del 07/12/2015</t>
  </si>
  <si>
    <t>44/2015 del 10/12/2015</t>
  </si>
  <si>
    <t>8715337772 del 22/12/2015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</si>
</sst>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5" sqref="B5:E5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54" t="s">
        <v>19</v>
      </c>
      <c r="C5" s="54"/>
      <c r="D5" s="54"/>
      <c r="E5" s="55"/>
      <c r="F5" s="24">
        <v>2015</v>
      </c>
    </row>
    <row r="7" spans="1:6" ht="30" customHeight="1">
      <c r="A7" s="38" t="s">
        <v>1</v>
      </c>
      <c r="B7" s="39"/>
      <c r="C7" s="39"/>
      <c r="D7" s="39"/>
      <c r="E7" s="39"/>
      <c r="F7" s="40"/>
    </row>
    <row r="8" spans="1:6" ht="27" customHeight="1">
      <c r="A8" s="38" t="s">
        <v>12</v>
      </c>
      <c r="B8" s="39"/>
      <c r="C8" s="39"/>
      <c r="D8" s="39"/>
      <c r="E8" s="39"/>
      <c r="F8" s="40"/>
    </row>
    <row r="9" spans="1:6" ht="30.75" customHeight="1">
      <c r="A9" s="51" t="s">
        <v>0</v>
      </c>
      <c r="B9" s="42"/>
      <c r="C9" s="41" t="s">
        <v>6</v>
      </c>
      <c r="D9" s="42"/>
      <c r="E9" s="29" t="s">
        <v>13</v>
      </c>
      <c r="F9" s="30"/>
    </row>
    <row r="10" spans="1:6" ht="29.25" customHeight="1" thickBot="1">
      <c r="A10" s="45">
        <f>SUM(B16:B19)</f>
        <v>41</v>
      </c>
      <c r="B10" s="36"/>
      <c r="C10" s="35">
        <f>SUM(C16:D19)</f>
        <v>33592.79</v>
      </c>
      <c r="D10" s="36"/>
      <c r="E10" s="46">
        <f>('Trimestre 1'!H1+'Trimestre 2'!H1+'Trimestre 3'!H1+'Trimestre 4'!H1)/C10</f>
        <v>-11.734738912725023</v>
      </c>
      <c r="F10" s="47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8" t="s">
        <v>2</v>
      </c>
      <c r="B13" s="49"/>
      <c r="C13" s="49"/>
      <c r="D13" s="49"/>
      <c r="E13" s="49"/>
      <c r="F13" s="50"/>
    </row>
    <row r="14" spans="1:6" ht="27" customHeight="1">
      <c r="A14" s="38" t="s">
        <v>3</v>
      </c>
      <c r="B14" s="39"/>
      <c r="C14" s="39"/>
      <c r="D14" s="39"/>
      <c r="E14" s="39"/>
      <c r="F14" s="40"/>
    </row>
    <row r="15" spans="1:12" ht="46.5" customHeight="1">
      <c r="A15" s="19" t="s">
        <v>4</v>
      </c>
      <c r="B15" s="25" t="s">
        <v>0</v>
      </c>
      <c r="C15" s="41" t="s">
        <v>6</v>
      </c>
      <c r="D15" s="42"/>
      <c r="E15" s="43" t="s">
        <v>14</v>
      </c>
      <c r="F15" s="44"/>
      <c r="H15" s="8"/>
      <c r="I15" s="8"/>
      <c r="J15" s="8"/>
      <c r="K15" s="8"/>
      <c r="L15" s="8"/>
    </row>
    <row r="16" spans="1:12" ht="22.5" customHeight="1">
      <c r="A16" s="20" t="s">
        <v>15</v>
      </c>
      <c r="B16" s="21">
        <f>'Trimestre 1'!C1</f>
        <v>0</v>
      </c>
      <c r="C16" s="27">
        <f>'Trimestre 1'!B1</f>
        <v>0</v>
      </c>
      <c r="D16" s="37"/>
      <c r="E16" s="27">
        <f>'Trimestre 1'!G1</f>
        <v>0</v>
      </c>
      <c r="F16" s="28"/>
      <c r="H16" s="9"/>
      <c r="I16" s="10"/>
      <c r="J16" s="10"/>
      <c r="K16" s="8"/>
      <c r="L16" s="8"/>
    </row>
    <row r="17" spans="1:12" ht="22.5" customHeight="1">
      <c r="A17" s="20" t="s">
        <v>16</v>
      </c>
      <c r="B17" s="21">
        <f>'Trimestre 2'!C1</f>
        <v>0</v>
      </c>
      <c r="C17" s="27">
        <f>'Trimestre 2'!B1</f>
        <v>0</v>
      </c>
      <c r="D17" s="37"/>
      <c r="E17" s="27">
        <f>'Trimestre 2'!G1</f>
        <v>0</v>
      </c>
      <c r="F17" s="28"/>
      <c r="H17" s="8"/>
      <c r="I17" s="8"/>
      <c r="J17" s="8"/>
      <c r="K17" s="8"/>
      <c r="L17" s="8"/>
    </row>
    <row r="18" spans="1:6" ht="22.5" customHeight="1">
      <c r="A18" s="20" t="s">
        <v>17</v>
      </c>
      <c r="B18" s="21">
        <f>'Trimestre 3'!C1</f>
        <v>0</v>
      </c>
      <c r="C18" s="27">
        <f>'Trimestre 3'!B1</f>
        <v>0</v>
      </c>
      <c r="D18" s="37"/>
      <c r="E18" s="27">
        <f>'Trimestre 3'!G1</f>
        <v>0</v>
      </c>
      <c r="F18" s="28"/>
    </row>
    <row r="19" spans="1:6" ht="21.75" customHeight="1" thickBot="1">
      <c r="A19" s="22" t="s">
        <v>18</v>
      </c>
      <c r="B19" s="23">
        <f>'Trimestre 4'!C1</f>
        <v>41</v>
      </c>
      <c r="C19" s="32">
        <f>'Trimestre 4'!B1</f>
        <v>33592.79</v>
      </c>
      <c r="D19" s="34"/>
      <c r="E19" s="32">
        <f>'Trimestre 4'!G1</f>
        <v>-11.734738912725023</v>
      </c>
      <c r="F19" s="33"/>
    </row>
    <row r="20" spans="1:6" ht="46.5" customHeight="1">
      <c r="A20" s="11"/>
      <c r="B20" s="12"/>
      <c r="C20" s="31"/>
      <c r="D20" s="31"/>
      <c r="E20" s="12"/>
      <c r="F20" s="12"/>
    </row>
  </sheetData>
  <sheetProtection/>
  <mergeCells count="22">
    <mergeCell ref="C9:D9"/>
    <mergeCell ref="B5:E5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7">
        <f>SUM(B4:B5)</f>
        <v>0</v>
      </c>
      <c r="C1">
        <f>COUNTA(A4:A5)</f>
        <v>0</v>
      </c>
      <c r="G1" s="18">
        <f>IF(B1&lt;&gt;0,H1/B1,0)</f>
        <v>0</v>
      </c>
      <c r="H1" s="17">
        <f>SUM(H4:H5)</f>
        <v>0</v>
      </c>
    </row>
    <row r="3" spans="1:8" s="14" customFormat="1" ht="45">
      <c r="A3" s="13" t="s">
        <v>5</v>
      </c>
      <c r="B3" s="13" t="s">
        <v>6</v>
      </c>
      <c r="C3" s="13" t="s">
        <v>7</v>
      </c>
      <c r="D3" s="13" t="s">
        <v>8</v>
      </c>
      <c r="E3" s="52" t="s">
        <v>11</v>
      </c>
      <c r="F3" s="53"/>
      <c r="G3" s="13" t="s">
        <v>9</v>
      </c>
      <c r="H3" s="13" t="s">
        <v>10</v>
      </c>
    </row>
    <row r="4" spans="1:8" ht="15">
      <c r="A4" s="26"/>
      <c r="B4" s="15"/>
      <c r="C4" s="16"/>
      <c r="D4" s="16"/>
      <c r="E4" s="16"/>
      <c r="F4" s="16"/>
      <c r="G4" s="1">
        <f>D4-C4-(F4-E4)</f>
        <v>0</v>
      </c>
      <c r="H4" s="15">
        <f>B4*G4</f>
        <v>0</v>
      </c>
    </row>
    <row r="5" spans="1:8" ht="15">
      <c r="A5" s="26"/>
      <c r="B5" s="15"/>
      <c r="C5" s="16"/>
      <c r="D5" s="16"/>
      <c r="E5" s="16"/>
      <c r="F5" s="16"/>
      <c r="G5" s="1">
        <f>D5-C5-(F5-E5)</f>
        <v>0</v>
      </c>
      <c r="H5" s="15">
        <f>B5*G5</f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7">
        <f>SUM(B4:B5)</f>
        <v>0</v>
      </c>
      <c r="C1">
        <f>COUNTA(A4:A5)</f>
        <v>0</v>
      </c>
      <c r="G1" s="18">
        <f>IF(B1&lt;&gt;0,H1/B1,0)</f>
        <v>0</v>
      </c>
      <c r="H1" s="17">
        <f>SUM(H4:H5)</f>
        <v>0</v>
      </c>
    </row>
    <row r="3" spans="1:8" s="14" customFormat="1" ht="45">
      <c r="A3" s="13" t="s">
        <v>5</v>
      </c>
      <c r="B3" s="13" t="s">
        <v>6</v>
      </c>
      <c r="C3" s="13" t="s">
        <v>7</v>
      </c>
      <c r="D3" s="13" t="s">
        <v>8</v>
      </c>
      <c r="E3" s="52" t="s">
        <v>11</v>
      </c>
      <c r="F3" s="53"/>
      <c r="G3" s="13" t="s">
        <v>9</v>
      </c>
      <c r="H3" s="13" t="s">
        <v>10</v>
      </c>
    </row>
    <row r="4" spans="1:8" ht="15">
      <c r="A4" s="26"/>
      <c r="B4" s="15"/>
      <c r="C4" s="16"/>
      <c r="D4" s="16"/>
      <c r="E4" s="16"/>
      <c r="F4" s="16"/>
      <c r="G4" s="1">
        <f>D4-C4-(F4-E4)</f>
        <v>0</v>
      </c>
      <c r="H4" s="15">
        <f>B4*G4</f>
        <v>0</v>
      </c>
    </row>
    <row r="5" spans="1:8" ht="15">
      <c r="A5" s="26"/>
      <c r="B5" s="15"/>
      <c r="C5" s="16"/>
      <c r="D5" s="16"/>
      <c r="E5" s="16"/>
      <c r="F5" s="16"/>
      <c r="G5" s="1">
        <f>D5-C5-(F5-E5)</f>
        <v>0</v>
      </c>
      <c r="H5" s="15">
        <f>B5*G5</f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7">
        <f>SUM(B4:B5)</f>
        <v>0</v>
      </c>
      <c r="C1">
        <f>COUNTA(A4:A5)</f>
        <v>0</v>
      </c>
      <c r="G1" s="18">
        <f>IF(B1&lt;&gt;0,H1/B1,0)</f>
        <v>0</v>
      </c>
      <c r="H1" s="17">
        <f>SUM(H4:H5)</f>
        <v>0</v>
      </c>
    </row>
    <row r="3" spans="1:8" s="14" customFormat="1" ht="45">
      <c r="A3" s="13" t="s">
        <v>5</v>
      </c>
      <c r="B3" s="13" t="s">
        <v>6</v>
      </c>
      <c r="C3" s="13" t="s">
        <v>7</v>
      </c>
      <c r="D3" s="13" t="s">
        <v>8</v>
      </c>
      <c r="E3" s="52" t="s">
        <v>11</v>
      </c>
      <c r="F3" s="53"/>
      <c r="G3" s="13" t="s">
        <v>9</v>
      </c>
      <c r="H3" s="13" t="s">
        <v>10</v>
      </c>
    </row>
    <row r="4" spans="1:8" ht="15">
      <c r="A4" s="26"/>
      <c r="B4" s="15"/>
      <c r="C4" s="16"/>
      <c r="D4" s="16"/>
      <c r="E4" s="16"/>
      <c r="F4" s="16"/>
      <c r="G4" s="1">
        <f>D4-C4-(F4-E4)</f>
        <v>0</v>
      </c>
      <c r="H4" s="15">
        <f>B4*G4</f>
        <v>0</v>
      </c>
    </row>
    <row r="5" spans="1:8" ht="15">
      <c r="A5" s="26"/>
      <c r="B5" s="15"/>
      <c r="C5" s="16"/>
      <c r="D5" s="16"/>
      <c r="E5" s="16"/>
      <c r="F5" s="16"/>
      <c r="G5" s="1">
        <f>D5-C5-(F5-E5)</f>
        <v>0</v>
      </c>
      <c r="H5" s="15">
        <f>B5*G5</f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H55" sqref="H55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7">
        <f>SUM(B4:B44)</f>
        <v>33592.79</v>
      </c>
      <c r="C1">
        <f>COUNTA(A4:A44)</f>
        <v>41</v>
      </c>
      <c r="G1" s="18">
        <f>IF(B1&lt;&gt;0,H1/B1,0)</f>
        <v>-11.734738912725023</v>
      </c>
      <c r="H1" s="17">
        <f>SUM(H4:H44)</f>
        <v>-394202.62000000005</v>
      </c>
    </row>
    <row r="3" spans="1:8" s="14" customFormat="1" ht="45">
      <c r="A3" s="13" t="s">
        <v>5</v>
      </c>
      <c r="B3" s="13" t="s">
        <v>6</v>
      </c>
      <c r="C3" s="13" t="s">
        <v>7</v>
      </c>
      <c r="D3" s="13" t="s">
        <v>8</v>
      </c>
      <c r="E3" s="52" t="s">
        <v>11</v>
      </c>
      <c r="F3" s="53"/>
      <c r="G3" s="13" t="s">
        <v>9</v>
      </c>
      <c r="H3" s="13" t="s">
        <v>10</v>
      </c>
    </row>
    <row r="4" spans="1:8" ht="15">
      <c r="A4" s="26" t="s">
        <v>22</v>
      </c>
      <c r="B4" s="15">
        <v>59.5</v>
      </c>
      <c r="C4" s="16">
        <v>42302</v>
      </c>
      <c r="D4" s="16">
        <v>42328</v>
      </c>
      <c r="E4" s="16"/>
      <c r="F4" s="16"/>
      <c r="G4" s="1">
        <f>D4-C4-(F4-E4)</f>
        <v>26</v>
      </c>
      <c r="H4" s="15">
        <f>B4*G4</f>
        <v>1547</v>
      </c>
    </row>
    <row r="5" spans="1:8" ht="15">
      <c r="A5" s="26" t="s">
        <v>23</v>
      </c>
      <c r="B5" s="15">
        <v>2458.1</v>
      </c>
      <c r="C5" s="16">
        <v>42305</v>
      </c>
      <c r="D5" s="16">
        <v>42328</v>
      </c>
      <c r="E5" s="16"/>
      <c r="F5" s="16"/>
      <c r="G5" s="1">
        <f aca="true" t="shared" si="0" ref="G5:G44">D5-C5-(F5-E5)</f>
        <v>23</v>
      </c>
      <c r="H5" s="15">
        <f aca="true" t="shared" si="1" ref="H5:H44">B5*G5</f>
        <v>56536.299999999996</v>
      </c>
    </row>
    <row r="6" spans="1:8" ht="15">
      <c r="A6" s="26" t="s">
        <v>24</v>
      </c>
      <c r="B6" s="15">
        <v>1606.16</v>
      </c>
      <c r="C6" s="16">
        <v>42302</v>
      </c>
      <c r="D6" s="16">
        <v>42328</v>
      </c>
      <c r="E6" s="16"/>
      <c r="F6" s="16"/>
      <c r="G6" s="1">
        <f t="shared" si="0"/>
        <v>26</v>
      </c>
      <c r="H6" s="15">
        <f t="shared" si="1"/>
        <v>41760.16</v>
      </c>
    </row>
    <row r="7" spans="1:8" ht="15">
      <c r="A7" s="26" t="s">
        <v>25</v>
      </c>
      <c r="B7" s="15">
        <v>42.84</v>
      </c>
      <c r="C7" s="16">
        <v>42302</v>
      </c>
      <c r="D7" s="16">
        <v>42328</v>
      </c>
      <c r="E7" s="16"/>
      <c r="F7" s="16"/>
      <c r="G7" s="1">
        <f t="shared" si="0"/>
        <v>26</v>
      </c>
      <c r="H7" s="15">
        <f t="shared" si="1"/>
        <v>1113.8400000000001</v>
      </c>
    </row>
    <row r="8" spans="1:8" ht="15">
      <c r="A8" s="26" t="s">
        <v>26</v>
      </c>
      <c r="B8" s="15">
        <v>947.6</v>
      </c>
      <c r="C8" s="16">
        <v>42314</v>
      </c>
      <c r="D8" s="16">
        <v>42328</v>
      </c>
      <c r="E8" s="16"/>
      <c r="F8" s="16"/>
      <c r="G8" s="1">
        <f t="shared" si="0"/>
        <v>14</v>
      </c>
      <c r="H8" s="15">
        <f t="shared" si="1"/>
        <v>13266.4</v>
      </c>
    </row>
    <row r="9" spans="1:8" ht="15">
      <c r="A9" s="26" t="s">
        <v>27</v>
      </c>
      <c r="B9" s="15">
        <v>1360.8</v>
      </c>
      <c r="C9" s="16">
        <v>42328</v>
      </c>
      <c r="D9" s="16">
        <v>42328</v>
      </c>
      <c r="E9" s="16"/>
      <c r="F9" s="16"/>
      <c r="G9" s="1">
        <f t="shared" si="0"/>
        <v>0</v>
      </c>
      <c r="H9" s="15">
        <f t="shared" si="1"/>
        <v>0</v>
      </c>
    </row>
    <row r="10" spans="1:8" ht="15">
      <c r="A10" s="26" t="s">
        <v>28</v>
      </c>
      <c r="B10" s="15">
        <v>2282.2</v>
      </c>
      <c r="C10" s="16">
        <v>42335</v>
      </c>
      <c r="D10" s="16">
        <v>42328</v>
      </c>
      <c r="E10" s="16"/>
      <c r="F10" s="16"/>
      <c r="G10" s="1">
        <f t="shared" si="0"/>
        <v>-7</v>
      </c>
      <c r="H10" s="15">
        <f t="shared" si="1"/>
        <v>-15975.399999999998</v>
      </c>
    </row>
    <row r="11" spans="1:8" ht="15">
      <c r="A11" s="26" t="s">
        <v>29</v>
      </c>
      <c r="B11" s="15">
        <v>54.4</v>
      </c>
      <c r="C11" s="16">
        <v>42335</v>
      </c>
      <c r="D11" s="16">
        <v>42328</v>
      </c>
      <c r="E11" s="16"/>
      <c r="F11" s="16"/>
      <c r="G11" s="1">
        <f t="shared" si="0"/>
        <v>-7</v>
      </c>
      <c r="H11" s="15">
        <f t="shared" si="1"/>
        <v>-380.8</v>
      </c>
    </row>
    <row r="12" spans="1:8" ht="15">
      <c r="A12" s="26" t="s">
        <v>30</v>
      </c>
      <c r="B12" s="15">
        <v>100.52</v>
      </c>
      <c r="C12" s="16">
        <v>42335</v>
      </c>
      <c r="D12" s="16">
        <v>42328</v>
      </c>
      <c r="E12" s="16"/>
      <c r="F12" s="16"/>
      <c r="G12" s="1">
        <f t="shared" si="0"/>
        <v>-7</v>
      </c>
      <c r="H12" s="15">
        <f t="shared" si="1"/>
        <v>-703.64</v>
      </c>
    </row>
    <row r="13" spans="1:8" ht="15">
      <c r="A13" s="26" t="s">
        <v>31</v>
      </c>
      <c r="B13" s="15">
        <v>370.82</v>
      </c>
      <c r="C13" s="16">
        <v>42302</v>
      </c>
      <c r="D13" s="16">
        <v>42328</v>
      </c>
      <c r="E13" s="16"/>
      <c r="F13" s="16"/>
      <c r="G13" s="1">
        <f t="shared" si="0"/>
        <v>26</v>
      </c>
      <c r="H13" s="15">
        <f t="shared" si="1"/>
        <v>9641.32</v>
      </c>
    </row>
    <row r="14" spans="1:8" ht="15">
      <c r="A14" s="26" t="s">
        <v>32</v>
      </c>
      <c r="B14" s="15">
        <v>2439.8</v>
      </c>
      <c r="C14" s="16">
        <v>42314</v>
      </c>
      <c r="D14" s="16">
        <v>42328</v>
      </c>
      <c r="E14" s="16"/>
      <c r="F14" s="16"/>
      <c r="G14" s="1">
        <f t="shared" si="0"/>
        <v>14</v>
      </c>
      <c r="H14" s="15">
        <f t="shared" si="1"/>
        <v>34157.200000000004</v>
      </c>
    </row>
    <row r="15" spans="1:8" ht="15">
      <c r="A15" s="26" t="s">
        <v>33</v>
      </c>
      <c r="B15" s="15">
        <v>29.85</v>
      </c>
      <c r="C15" s="16">
        <v>42314</v>
      </c>
      <c r="D15" s="16">
        <v>42328</v>
      </c>
      <c r="E15" s="16"/>
      <c r="F15" s="16"/>
      <c r="G15" s="1">
        <f t="shared" si="0"/>
        <v>14</v>
      </c>
      <c r="H15" s="15">
        <f t="shared" si="1"/>
        <v>417.90000000000003</v>
      </c>
    </row>
    <row r="16" spans="1:8" ht="15">
      <c r="A16" s="26" t="s">
        <v>34</v>
      </c>
      <c r="B16" s="15">
        <v>530</v>
      </c>
      <c r="C16" s="16">
        <v>42314</v>
      </c>
      <c r="D16" s="16">
        <v>42328</v>
      </c>
      <c r="E16" s="16"/>
      <c r="F16" s="16"/>
      <c r="G16" s="1">
        <f t="shared" si="0"/>
        <v>14</v>
      </c>
      <c r="H16" s="15">
        <f t="shared" si="1"/>
        <v>7420</v>
      </c>
    </row>
    <row r="17" spans="1:8" ht="15">
      <c r="A17" s="26" t="s">
        <v>35</v>
      </c>
      <c r="B17" s="15">
        <v>80</v>
      </c>
      <c r="C17" s="16">
        <v>42314</v>
      </c>
      <c r="D17" s="16">
        <v>42328</v>
      </c>
      <c r="E17" s="16"/>
      <c r="F17" s="16"/>
      <c r="G17" s="1">
        <f t="shared" si="0"/>
        <v>14</v>
      </c>
      <c r="H17" s="15">
        <f t="shared" si="1"/>
        <v>1120</v>
      </c>
    </row>
    <row r="18" spans="1:8" ht="15">
      <c r="A18" s="26" t="s">
        <v>36</v>
      </c>
      <c r="B18" s="15">
        <v>668.75</v>
      </c>
      <c r="C18" s="16">
        <v>42317</v>
      </c>
      <c r="D18" s="16">
        <v>42328</v>
      </c>
      <c r="E18" s="16"/>
      <c r="F18" s="16"/>
      <c r="G18" s="1">
        <f t="shared" si="0"/>
        <v>11</v>
      </c>
      <c r="H18" s="15">
        <f t="shared" si="1"/>
        <v>7356.25</v>
      </c>
    </row>
    <row r="19" spans="1:8" ht="15">
      <c r="A19" s="26" t="s">
        <v>37</v>
      </c>
      <c r="B19" s="15">
        <v>100</v>
      </c>
      <c r="C19" s="16">
        <v>42335</v>
      </c>
      <c r="D19" s="16">
        <v>42328</v>
      </c>
      <c r="E19" s="16"/>
      <c r="F19" s="16"/>
      <c r="G19" s="1">
        <f t="shared" si="0"/>
        <v>-7</v>
      </c>
      <c r="H19" s="15">
        <f t="shared" si="1"/>
        <v>-700</v>
      </c>
    </row>
    <row r="20" spans="1:8" ht="15">
      <c r="A20" s="26" t="s">
        <v>38</v>
      </c>
      <c r="B20" s="15">
        <v>1200</v>
      </c>
      <c r="C20" s="16">
        <v>42349</v>
      </c>
      <c r="D20" s="16">
        <v>42328</v>
      </c>
      <c r="E20" s="16"/>
      <c r="F20" s="16"/>
      <c r="G20" s="1">
        <f t="shared" si="0"/>
        <v>-21</v>
      </c>
      <c r="H20" s="15">
        <f t="shared" si="1"/>
        <v>-25200</v>
      </c>
    </row>
    <row r="21" spans="1:8" ht="15">
      <c r="A21" s="26" t="s">
        <v>39</v>
      </c>
      <c r="B21" s="15">
        <v>57.69</v>
      </c>
      <c r="C21" s="16">
        <v>42349</v>
      </c>
      <c r="D21" s="16">
        <v>42328</v>
      </c>
      <c r="E21" s="16"/>
      <c r="F21" s="16"/>
      <c r="G21" s="1">
        <f t="shared" si="0"/>
        <v>-21</v>
      </c>
      <c r="H21" s="15">
        <f t="shared" si="1"/>
        <v>-1211.49</v>
      </c>
    </row>
    <row r="22" spans="1:8" ht="15">
      <c r="A22" s="26" t="s">
        <v>40</v>
      </c>
      <c r="B22" s="15">
        <v>177</v>
      </c>
      <c r="C22" s="16">
        <v>42356</v>
      </c>
      <c r="D22" s="16">
        <v>42328</v>
      </c>
      <c r="E22" s="16"/>
      <c r="F22" s="16"/>
      <c r="G22" s="1">
        <f t="shared" si="0"/>
        <v>-28</v>
      </c>
      <c r="H22" s="15">
        <f t="shared" si="1"/>
        <v>-4956</v>
      </c>
    </row>
    <row r="23" spans="1:8" ht="15">
      <c r="A23" s="26" t="s">
        <v>41</v>
      </c>
      <c r="B23" s="15">
        <v>163.85</v>
      </c>
      <c r="C23" s="16">
        <v>42349</v>
      </c>
      <c r="D23" s="16">
        <v>42328</v>
      </c>
      <c r="E23" s="16"/>
      <c r="F23" s="16"/>
      <c r="G23" s="1">
        <f t="shared" si="0"/>
        <v>-21</v>
      </c>
      <c r="H23" s="15">
        <f t="shared" si="1"/>
        <v>-3440.85</v>
      </c>
    </row>
    <row r="24" spans="1:8" ht="15">
      <c r="A24" s="26" t="s">
        <v>42</v>
      </c>
      <c r="B24" s="15">
        <v>111.6</v>
      </c>
      <c r="C24" s="16">
        <v>42349</v>
      </c>
      <c r="D24" s="16">
        <v>42328</v>
      </c>
      <c r="E24" s="16"/>
      <c r="F24" s="16"/>
      <c r="G24" s="1">
        <f t="shared" si="0"/>
        <v>-21</v>
      </c>
      <c r="H24" s="15">
        <f t="shared" si="1"/>
        <v>-2343.6</v>
      </c>
    </row>
    <row r="25" spans="1:8" ht="15">
      <c r="A25" s="26" t="s">
        <v>43</v>
      </c>
      <c r="B25" s="15">
        <v>800</v>
      </c>
      <c r="C25" s="16">
        <v>42361</v>
      </c>
      <c r="D25" s="16">
        <v>42339</v>
      </c>
      <c r="E25" s="16"/>
      <c r="F25" s="16"/>
      <c r="G25" s="1">
        <f t="shared" si="0"/>
        <v>-22</v>
      </c>
      <c r="H25" s="15">
        <f t="shared" si="1"/>
        <v>-17600</v>
      </c>
    </row>
    <row r="26" spans="1:8" ht="15">
      <c r="A26" s="26" t="s">
        <v>44</v>
      </c>
      <c r="B26" s="15">
        <v>79.55</v>
      </c>
      <c r="C26" s="16">
        <v>42361</v>
      </c>
      <c r="D26" s="16">
        <v>42339</v>
      </c>
      <c r="E26" s="16"/>
      <c r="F26" s="16"/>
      <c r="G26" s="1">
        <f t="shared" si="0"/>
        <v>-22</v>
      </c>
      <c r="H26" s="15">
        <f t="shared" si="1"/>
        <v>-1750.1</v>
      </c>
    </row>
    <row r="27" spans="1:8" ht="15">
      <c r="A27" s="26" t="s">
        <v>45</v>
      </c>
      <c r="B27" s="15">
        <v>21.76</v>
      </c>
      <c r="C27" s="16">
        <v>42361</v>
      </c>
      <c r="D27" s="16">
        <v>42339</v>
      </c>
      <c r="E27" s="16"/>
      <c r="F27" s="16"/>
      <c r="G27" s="1">
        <f t="shared" si="0"/>
        <v>-22</v>
      </c>
      <c r="H27" s="15">
        <f t="shared" si="1"/>
        <v>-478.72</v>
      </c>
    </row>
    <row r="28" spans="1:8" ht="15">
      <c r="A28" s="26" t="s">
        <v>46</v>
      </c>
      <c r="B28" s="15">
        <v>257.7</v>
      </c>
      <c r="C28" s="16">
        <v>42369</v>
      </c>
      <c r="D28" s="16">
        <v>42339</v>
      </c>
      <c r="E28" s="16"/>
      <c r="F28" s="16"/>
      <c r="G28" s="1">
        <f t="shared" si="0"/>
        <v>-30</v>
      </c>
      <c r="H28" s="15">
        <f t="shared" si="1"/>
        <v>-7731</v>
      </c>
    </row>
    <row r="29" spans="1:8" ht="15">
      <c r="A29" s="26" t="s">
        <v>47</v>
      </c>
      <c r="B29" s="15">
        <v>150</v>
      </c>
      <c r="C29" s="16">
        <v>42369</v>
      </c>
      <c r="D29" s="16">
        <v>42339</v>
      </c>
      <c r="E29" s="16"/>
      <c r="F29" s="16"/>
      <c r="G29" s="1">
        <f t="shared" si="0"/>
        <v>-30</v>
      </c>
      <c r="H29" s="15">
        <f t="shared" si="1"/>
        <v>-4500</v>
      </c>
    </row>
    <row r="30" spans="1:8" ht="15">
      <c r="A30" s="26" t="s">
        <v>48</v>
      </c>
      <c r="B30" s="15">
        <v>229.64</v>
      </c>
      <c r="C30" s="16">
        <v>42369</v>
      </c>
      <c r="D30" s="16">
        <v>42339</v>
      </c>
      <c r="E30" s="16"/>
      <c r="F30" s="16"/>
      <c r="G30" s="1">
        <f t="shared" si="0"/>
        <v>-30</v>
      </c>
      <c r="H30" s="15">
        <f t="shared" si="1"/>
        <v>-6889.2</v>
      </c>
    </row>
    <row r="31" spans="1:8" ht="15">
      <c r="A31" s="26" t="s">
        <v>49</v>
      </c>
      <c r="B31" s="15">
        <v>96.22</v>
      </c>
      <c r="C31" s="16">
        <v>42369</v>
      </c>
      <c r="D31" s="16">
        <v>42339</v>
      </c>
      <c r="E31" s="16"/>
      <c r="F31" s="16"/>
      <c r="G31" s="1">
        <f t="shared" si="0"/>
        <v>-30</v>
      </c>
      <c r="H31" s="15">
        <f t="shared" si="1"/>
        <v>-2886.6</v>
      </c>
    </row>
    <row r="32" spans="1:8" ht="15">
      <c r="A32" s="26" t="s">
        <v>48</v>
      </c>
      <c r="B32" s="15">
        <v>365.56</v>
      </c>
      <c r="C32" s="16">
        <v>42369</v>
      </c>
      <c r="D32" s="16">
        <v>42350</v>
      </c>
      <c r="E32" s="16"/>
      <c r="F32" s="16"/>
      <c r="G32" s="1">
        <f t="shared" si="0"/>
        <v>-19</v>
      </c>
      <c r="H32" s="15">
        <f t="shared" si="1"/>
        <v>-6945.64</v>
      </c>
    </row>
    <row r="33" spans="1:8" ht="15">
      <c r="A33" s="26" t="s">
        <v>50</v>
      </c>
      <c r="B33" s="15">
        <v>0</v>
      </c>
      <c r="C33" s="16">
        <v>42370</v>
      </c>
      <c r="D33" s="16">
        <v>42350</v>
      </c>
      <c r="E33" s="16"/>
      <c r="F33" s="16"/>
      <c r="G33" s="1">
        <f t="shared" si="0"/>
        <v>-20</v>
      </c>
      <c r="H33" s="15">
        <f t="shared" si="1"/>
        <v>0</v>
      </c>
    </row>
    <row r="34" spans="1:8" ht="15">
      <c r="A34" s="26" t="s">
        <v>50</v>
      </c>
      <c r="B34" s="15">
        <v>80</v>
      </c>
      <c r="C34" s="16">
        <v>42370</v>
      </c>
      <c r="D34" s="16">
        <v>42350</v>
      </c>
      <c r="E34" s="16"/>
      <c r="F34" s="16"/>
      <c r="G34" s="1">
        <f t="shared" si="0"/>
        <v>-20</v>
      </c>
      <c r="H34" s="15">
        <f t="shared" si="1"/>
        <v>-1600</v>
      </c>
    </row>
    <row r="35" spans="1:8" ht="15">
      <c r="A35" s="26" t="s">
        <v>51</v>
      </c>
      <c r="B35" s="15">
        <v>1730</v>
      </c>
      <c r="C35" s="16">
        <v>42378</v>
      </c>
      <c r="D35" s="16">
        <v>42350</v>
      </c>
      <c r="E35" s="16"/>
      <c r="F35" s="16"/>
      <c r="G35" s="1">
        <f t="shared" si="0"/>
        <v>-28</v>
      </c>
      <c r="H35" s="15">
        <f t="shared" si="1"/>
        <v>-48440</v>
      </c>
    </row>
    <row r="36" spans="1:8" ht="15">
      <c r="A36" s="26" t="s">
        <v>52</v>
      </c>
      <c r="B36" s="15">
        <v>4800</v>
      </c>
      <c r="C36" s="16">
        <v>42378</v>
      </c>
      <c r="D36" s="16">
        <v>42350</v>
      </c>
      <c r="E36" s="16"/>
      <c r="F36" s="16"/>
      <c r="G36" s="1">
        <f t="shared" si="0"/>
        <v>-28</v>
      </c>
      <c r="H36" s="15">
        <f t="shared" si="1"/>
        <v>-134400</v>
      </c>
    </row>
    <row r="37" spans="1:8" ht="15">
      <c r="A37" s="26" t="s">
        <v>53</v>
      </c>
      <c r="B37" s="15">
        <v>4800</v>
      </c>
      <c r="C37" s="16">
        <v>42378</v>
      </c>
      <c r="D37" s="16">
        <v>42350</v>
      </c>
      <c r="E37" s="16"/>
      <c r="F37" s="16"/>
      <c r="G37" s="1">
        <f t="shared" si="0"/>
        <v>-28</v>
      </c>
      <c r="H37" s="15">
        <f t="shared" si="1"/>
        <v>-134400</v>
      </c>
    </row>
    <row r="38" spans="1:8" ht="15">
      <c r="A38" s="26" t="s">
        <v>54</v>
      </c>
      <c r="B38" s="15">
        <v>910</v>
      </c>
      <c r="C38" s="16">
        <v>42382</v>
      </c>
      <c r="D38" s="16">
        <v>42361</v>
      </c>
      <c r="E38" s="16"/>
      <c r="F38" s="16"/>
      <c r="G38" s="1">
        <f t="shared" si="0"/>
        <v>-21</v>
      </c>
      <c r="H38" s="15">
        <f t="shared" si="1"/>
        <v>-19110</v>
      </c>
    </row>
    <row r="39" spans="1:8" ht="15">
      <c r="A39" s="26" t="s">
        <v>55</v>
      </c>
      <c r="B39" s="15">
        <v>1130</v>
      </c>
      <c r="C39" s="16">
        <v>42390</v>
      </c>
      <c r="D39" s="16">
        <v>42361</v>
      </c>
      <c r="E39" s="16"/>
      <c r="F39" s="16"/>
      <c r="G39" s="1">
        <f t="shared" si="0"/>
        <v>-29</v>
      </c>
      <c r="H39" s="15">
        <f t="shared" si="1"/>
        <v>-32770</v>
      </c>
    </row>
    <row r="40" spans="1:8" ht="15">
      <c r="A40" s="26" t="s">
        <v>56</v>
      </c>
      <c r="B40" s="15">
        <v>1650</v>
      </c>
      <c r="C40" s="16">
        <v>42390</v>
      </c>
      <c r="D40" s="16">
        <v>42361</v>
      </c>
      <c r="E40" s="16"/>
      <c r="F40" s="16"/>
      <c r="G40" s="1">
        <f t="shared" si="0"/>
        <v>-29</v>
      </c>
      <c r="H40" s="15">
        <f t="shared" si="1"/>
        <v>-47850</v>
      </c>
    </row>
    <row r="41" spans="1:8" ht="15">
      <c r="A41" s="26" t="s">
        <v>57</v>
      </c>
      <c r="B41" s="15">
        <v>62.04</v>
      </c>
      <c r="C41" s="16">
        <v>42389</v>
      </c>
      <c r="D41" s="16">
        <v>42361</v>
      </c>
      <c r="E41" s="16"/>
      <c r="F41" s="16"/>
      <c r="G41" s="1">
        <f t="shared" si="0"/>
        <v>-28</v>
      </c>
      <c r="H41" s="15">
        <f t="shared" si="1"/>
        <v>-1737.12</v>
      </c>
    </row>
    <row r="42" spans="1:8" ht="15">
      <c r="A42" s="26" t="s">
        <v>58</v>
      </c>
      <c r="B42" s="15">
        <v>105.53</v>
      </c>
      <c r="C42" s="16">
        <v>42389</v>
      </c>
      <c r="D42" s="16">
        <v>42361</v>
      </c>
      <c r="E42" s="16"/>
      <c r="F42" s="16"/>
      <c r="G42" s="1">
        <f t="shared" si="0"/>
        <v>-28</v>
      </c>
      <c r="H42" s="15">
        <f t="shared" si="1"/>
        <v>-2954.84</v>
      </c>
    </row>
    <row r="43" spans="1:8" ht="15">
      <c r="A43" s="26" t="s">
        <v>59</v>
      </c>
      <c r="B43" s="15">
        <v>1432</v>
      </c>
      <c r="C43" s="16">
        <v>42389</v>
      </c>
      <c r="D43" s="16">
        <v>42361</v>
      </c>
      <c r="E43" s="16"/>
      <c r="F43" s="16"/>
      <c r="G43" s="1">
        <f t="shared" si="0"/>
        <v>-28</v>
      </c>
      <c r="H43" s="15">
        <f t="shared" si="1"/>
        <v>-40096</v>
      </c>
    </row>
    <row r="44" spans="1:8" ht="15">
      <c r="A44" s="26" t="s">
        <v>60</v>
      </c>
      <c r="B44" s="15">
        <v>51.31</v>
      </c>
      <c r="C44" s="16">
        <v>42390</v>
      </c>
      <c r="D44" s="16">
        <v>42361</v>
      </c>
      <c r="E44" s="16"/>
      <c r="F44" s="16"/>
      <c r="G44" s="1">
        <f t="shared" si="0"/>
        <v>-29</v>
      </c>
      <c r="H44" s="15">
        <f t="shared" si="1"/>
        <v>-1487.99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2017-01-31T07:23:46Z</dcterms:modified>
  <cp:category/>
  <cp:version/>
  <cp:contentType/>
  <cp:contentStatus/>
</cp:coreProperties>
</file>